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84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<sst xmlns="http://schemas.openxmlformats.org/spreadsheetml/2006/main" count="104" uniqueCount="73">
  <si>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</si>
  <si>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</si>
  <si>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</si>
  <si>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</si>
  <si>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</si>
  <si>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</si>
  <si>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</si>
  <si>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</si>
  <si>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</si>
  <si>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</si>
  <si>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</si>
  <si>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</si>
  <si>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</si>
  <si>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</si>
  <si>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</si>
  <si>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</si>
  <si>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</si>
  <si>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</si>
  <si>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</si>
  <si>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</si>
  <si>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</si>
  <si>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</si>
  <si>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</si>
  <si>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</si>
  <si>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</si>
  <si>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</si>
  <si>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</si>
  <si>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</si>
  <si>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</si>
  <si>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</si>
  <si>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</si>
  <si>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</si>
  <si>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</si>
  <si>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</si>
  <si>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</si>
  <si>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</si>
  <si>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</si>
  <si>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</si>
  <si>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</si>
  <si>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</si>
  <si>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</si>
  <si>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</si>
  <si>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</si>
  <si>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</si>
  <si>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</si>
  <si>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</si>
  <si>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</si>
  <si>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</si>
  <si>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</si>
  <si>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</si>
  <si>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</si>
  <si>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</si>
  <si>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Генеральный директор                                                                                        В.П. Бобров</t>
  </si>
  <si>
    <t>Структура и объем затрат на оказание услуг по передаче электрической энергии АО "Электросеть-Волга" на 2016 год, регулирование тарифов на услуги которой осуществляется методом экономически обоснованных расходов</t>
  </si>
  <si>
    <t>2017 год</t>
  </si>
  <si>
    <t>1 полугодие</t>
  </si>
  <si>
    <t>2 полугодие</t>
  </si>
  <si>
    <t>отпуск ЭЭ по П.1.30</t>
  </si>
  <si>
    <t>тариф</t>
  </si>
  <si>
    <t>сумма</t>
  </si>
  <si>
    <t>ПО</t>
  </si>
  <si>
    <t>отпуск НН</t>
  </si>
  <si>
    <t>отпуск НН прочие</t>
  </si>
  <si>
    <t xml:space="preserve">отпуск СН-2 </t>
  </si>
  <si>
    <t>отпуск СН-2 население</t>
  </si>
  <si>
    <t>отпуск СН-2 прочие</t>
  </si>
  <si>
    <t>отпуск СН-1 прочие</t>
  </si>
  <si>
    <t>ИТОГО</t>
  </si>
  <si>
    <t>отпуск НН население всего</t>
  </si>
  <si>
    <t>электро</t>
  </si>
  <si>
    <t>село</t>
  </si>
  <si>
    <t>прочее население</t>
  </si>
  <si>
    <t>сараи, погреба, гаражи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</si>
</sst>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10.125" style="21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</cols>
  <sheetData>
    <row r="1" spans="1:6" ht="93" customHeight="1">
      <c r="A1" s="28" t="s">
        <v>53</v>
      </c>
      <c r="B1" s="28"/>
      <c r="C1" s="28"/>
      <c r="D1" s="28"/>
      <c r="E1" s="28"/>
      <c r="F1" s="28"/>
    </row>
    <row r="2" spans="1:6" ht="29.25" customHeight="1">
      <c r="A2" s="19"/>
      <c r="B2" s="18"/>
      <c r="C2" s="18"/>
      <c r="D2" s="1"/>
      <c r="E2" s="1"/>
      <c r="F2" s="18"/>
    </row>
    <row r="3" spans="1:6" ht="14.25">
      <c r="A3" s="29" t="s">
        <v>0</v>
      </c>
      <c r="B3" s="31" t="s">
        <v>1</v>
      </c>
      <c r="C3" s="31" t="s">
        <v>2</v>
      </c>
      <c r="D3" s="33" t="s">
        <v>54</v>
      </c>
      <c r="E3" s="34"/>
      <c r="F3" s="31" t="s">
        <v>3</v>
      </c>
    </row>
    <row r="4" spans="1:6" ht="14.25">
      <c r="A4" s="30"/>
      <c r="B4" s="32"/>
      <c r="C4" s="32"/>
      <c r="D4" s="2" t="s">
        <v>4</v>
      </c>
      <c r="E4" s="2" t="s">
        <v>5</v>
      </c>
      <c r="F4" s="32"/>
    </row>
    <row r="5" spans="1:6" ht="30">
      <c r="A5" s="20" t="s">
        <v>6</v>
      </c>
      <c r="B5" s="3" t="s">
        <v>7</v>
      </c>
      <c r="C5" s="4" t="s">
        <v>8</v>
      </c>
      <c r="D5" s="22">
        <v>143934.54448</v>
      </c>
      <c r="E5" s="16"/>
      <c r="F5" s="5"/>
    </row>
    <row r="6" spans="1:6" ht="30">
      <c r="A6" s="20" t="s">
        <v>9</v>
      </c>
      <c r="B6" s="3" t="s">
        <v>10</v>
      </c>
      <c r="C6" s="4" t="s">
        <v>8</v>
      </c>
      <c r="D6" s="22">
        <f>D7+D17</f>
        <v>42241.759999999995</v>
      </c>
      <c r="E6" s="22"/>
      <c r="F6" s="5"/>
    </row>
    <row r="7" spans="1:6" ht="15">
      <c r="A7" s="20" t="s">
        <v>34</v>
      </c>
      <c r="B7" s="6" t="s">
        <v>11</v>
      </c>
      <c r="C7" s="7" t="s">
        <v>8</v>
      </c>
      <c r="D7" s="23">
        <f>D8+D10+D12+D13</f>
        <v>40340.24</v>
      </c>
      <c r="E7" s="17"/>
      <c r="F7" s="6"/>
    </row>
    <row r="8" spans="1:6" ht="15">
      <c r="A8" s="20" t="s">
        <v>35</v>
      </c>
      <c r="B8" s="6" t="s">
        <v>12</v>
      </c>
      <c r="C8" s="7" t="s">
        <v>8</v>
      </c>
      <c r="D8" s="25">
        <v>3691.4</v>
      </c>
      <c r="E8" s="17"/>
      <c r="F8" s="6"/>
    </row>
    <row r="9" spans="1:6" ht="15">
      <c r="A9" s="20" t="s">
        <v>36</v>
      </c>
      <c r="B9" s="6" t="s">
        <v>13</v>
      </c>
      <c r="C9" s="7" t="s">
        <v>8</v>
      </c>
      <c r="D9" s="25">
        <v>1635.4</v>
      </c>
      <c r="E9" s="17"/>
      <c r="F9" s="6"/>
    </row>
    <row r="10" spans="1:6" ht="30">
      <c r="A10" s="20" t="s">
        <v>37</v>
      </c>
      <c r="B10" s="9" t="s">
        <v>14</v>
      </c>
      <c r="C10" s="4" t="s">
        <v>8</v>
      </c>
      <c r="D10" s="26">
        <v>16486.84</v>
      </c>
      <c r="E10" s="16"/>
      <c r="F10" s="10"/>
    </row>
    <row r="11" spans="1:6" ht="15">
      <c r="A11" s="20" t="s">
        <v>38</v>
      </c>
      <c r="B11" s="6" t="s">
        <v>13</v>
      </c>
      <c r="C11" s="7" t="s">
        <v>8</v>
      </c>
      <c r="D11" s="25"/>
      <c r="E11" s="17"/>
      <c r="F11" s="6"/>
    </row>
    <row r="12" spans="1:6" ht="15">
      <c r="A12" s="20" t="s">
        <v>39</v>
      </c>
      <c r="B12" s="11" t="s">
        <v>15</v>
      </c>
      <c r="C12" s="8" t="s">
        <v>8</v>
      </c>
      <c r="D12" s="25">
        <v>1425.1</v>
      </c>
      <c r="E12" s="17"/>
      <c r="F12" s="12"/>
    </row>
    <row r="13" spans="1:6" ht="15">
      <c r="A13" s="20" t="s">
        <v>40</v>
      </c>
      <c r="B13" s="6" t="s">
        <v>16</v>
      </c>
      <c r="C13" s="7" t="s">
        <v>8</v>
      </c>
      <c r="D13" s="25">
        <f>D14+D15+D16</f>
        <v>18736.899999999998</v>
      </c>
      <c r="E13" s="17"/>
      <c r="F13" s="6"/>
    </row>
    <row r="14" spans="1:6" ht="15">
      <c r="A14" s="20" t="s">
        <v>41</v>
      </c>
      <c r="B14" s="6" t="s">
        <v>17</v>
      </c>
      <c r="C14" s="7" t="s">
        <v>8</v>
      </c>
      <c r="D14" s="25">
        <v>16605.1</v>
      </c>
      <c r="E14" s="17"/>
      <c r="F14" s="6"/>
    </row>
    <row r="15" spans="1:6" ht="15">
      <c r="A15" s="20" t="s">
        <v>42</v>
      </c>
      <c r="B15" s="6" t="s">
        <v>18</v>
      </c>
      <c r="C15" s="7" t="s">
        <v>8</v>
      </c>
      <c r="D15" s="25">
        <v>0</v>
      </c>
      <c r="E15" s="17"/>
      <c r="F15" s="6"/>
    </row>
    <row r="16" spans="1:6" ht="15">
      <c r="A16" s="20" t="s">
        <v>43</v>
      </c>
      <c r="B16" s="6" t="s">
        <v>19</v>
      </c>
      <c r="C16" s="7" t="s">
        <v>8</v>
      </c>
      <c r="D16" s="25">
        <v>2131.8</v>
      </c>
      <c r="E16" s="17"/>
      <c r="F16" s="6"/>
    </row>
    <row r="17" spans="1:6" ht="15">
      <c r="A17" s="20" t="s">
        <v>44</v>
      </c>
      <c r="B17" s="6" t="s">
        <v>20</v>
      </c>
      <c r="C17" s="7" t="s">
        <v>8</v>
      </c>
      <c r="D17" s="25">
        <f>D18+D19+D20</f>
        <v>1901.52</v>
      </c>
      <c r="E17" s="17"/>
      <c r="F17" s="6"/>
    </row>
    <row r="18" spans="1:6" ht="15">
      <c r="A18" s="20" t="s">
        <v>45</v>
      </c>
      <c r="B18" s="6" t="s">
        <v>21</v>
      </c>
      <c r="C18" s="7" t="s">
        <v>8</v>
      </c>
      <c r="D18" s="25">
        <v>34.32</v>
      </c>
      <c r="E18" s="17"/>
      <c r="F18" s="6"/>
    </row>
    <row r="19" spans="1:6" ht="15">
      <c r="A19" s="20" t="s">
        <v>46</v>
      </c>
      <c r="B19" s="6" t="s">
        <v>22</v>
      </c>
      <c r="C19" s="7" t="s">
        <v>8</v>
      </c>
      <c r="D19" s="25">
        <f>D23</f>
        <v>1867.2</v>
      </c>
      <c r="E19" s="17"/>
      <c r="F19" s="6"/>
    </row>
    <row r="20" spans="1:6" ht="15">
      <c r="A20" s="20" t="s">
        <v>47</v>
      </c>
      <c r="B20" s="6" t="s">
        <v>23</v>
      </c>
      <c r="C20" s="4" t="s">
        <v>8</v>
      </c>
      <c r="D20" s="22"/>
      <c r="E20" s="16"/>
      <c r="F20" s="5"/>
    </row>
    <row r="21" spans="1:6" ht="15">
      <c r="A21" s="20" t="s">
        <v>48</v>
      </c>
      <c r="B21" s="9" t="s">
        <v>24</v>
      </c>
      <c r="C21" s="4" t="s">
        <v>8</v>
      </c>
      <c r="D21" s="22"/>
      <c r="E21" s="16"/>
      <c r="F21" s="5"/>
    </row>
    <row r="22" spans="1:6" ht="15">
      <c r="A22" s="20" t="s">
        <v>49</v>
      </c>
      <c r="B22" s="6" t="s">
        <v>25</v>
      </c>
      <c r="C22" s="7" t="s">
        <v>8</v>
      </c>
      <c r="D22" s="23"/>
      <c r="E22" s="17"/>
      <c r="F22" s="6"/>
    </row>
    <row r="23" spans="1:6" ht="15">
      <c r="A23" s="20" t="s">
        <v>50</v>
      </c>
      <c r="B23" s="6" t="s">
        <v>26</v>
      </c>
      <c r="C23" s="7" t="s">
        <v>8</v>
      </c>
      <c r="D23" s="23">
        <v>1867.2</v>
      </c>
      <c r="E23" s="17"/>
      <c r="F23" s="6"/>
    </row>
    <row r="24" spans="1:6" ht="45">
      <c r="A24" s="20" t="s">
        <v>51</v>
      </c>
      <c r="B24" s="3" t="s">
        <v>27</v>
      </c>
      <c r="C24" s="4" t="s">
        <v>8</v>
      </c>
      <c r="D24" s="22">
        <v>-2714.5</v>
      </c>
      <c r="E24" s="16"/>
      <c r="F24" s="13"/>
    </row>
    <row r="25" spans="1:6" ht="30">
      <c r="A25" s="20" t="s">
        <v>28</v>
      </c>
      <c r="B25" s="14" t="s">
        <v>29</v>
      </c>
      <c r="C25" s="4" t="s">
        <v>8</v>
      </c>
      <c r="D25" s="22"/>
      <c r="E25" s="16"/>
      <c r="F25" s="13"/>
    </row>
    <row r="26" spans="1:6" ht="45">
      <c r="A26" s="20" t="s">
        <v>30</v>
      </c>
      <c r="B26" s="15" t="s">
        <v>31</v>
      </c>
      <c r="C26" s="4" t="s">
        <v>8</v>
      </c>
      <c r="D26" s="22">
        <v>4775.926</v>
      </c>
      <c r="E26" s="16"/>
      <c r="F26" s="13"/>
    </row>
    <row r="27" spans="1:6" ht="45">
      <c r="A27" s="20" t="s">
        <v>32</v>
      </c>
      <c r="B27" s="14" t="s">
        <v>33</v>
      </c>
      <c r="C27" s="4" t="s">
        <v>8</v>
      </c>
      <c r="D27" s="24"/>
      <c r="E27" s="16"/>
      <c r="F27" s="13"/>
    </row>
    <row r="35" spans="1:6" ht="15">
      <c r="A35" s="27" t="s">
        <v>52</v>
      </c>
      <c r="B35" s="27"/>
      <c r="C35" s="27"/>
      <c r="D35" s="27"/>
      <c r="E35" s="27"/>
      <c r="F35" s="27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33.125" style="0" customWidth="1"/>
    <col min="2" max="2" width="18.625" style="0" bestFit="1" customWidth="1"/>
    <col min="4" max="4" width="13.875" style="0" bestFit="1" customWidth="1"/>
    <col min="5" max="5" width="18.625" style="0" bestFit="1" customWidth="1"/>
    <col min="7" max="7" width="13.875" style="0" bestFit="1" customWidth="1"/>
    <col min="8" max="8" width="18.625" style="0" bestFit="1" customWidth="1"/>
    <col min="9" max="9" width="14.875" style="0" bestFit="1" customWidth="1"/>
  </cols>
  <sheetData>
    <row r="1" spans="2:9" ht="12.75">
      <c r="B1" s="35" t="s">
        <v>55</v>
      </c>
      <c r="C1" s="35"/>
      <c r="D1" s="35"/>
      <c r="E1" s="35" t="s">
        <v>56</v>
      </c>
      <c r="F1" s="35"/>
      <c r="G1" s="35"/>
      <c r="H1" s="35" t="s">
        <v>54</v>
      </c>
      <c r="I1" s="35"/>
    </row>
    <row r="2" spans="2:9" ht="12.75">
      <c r="B2" s="36" t="s">
        <v>57</v>
      </c>
      <c r="C2" s="36" t="s">
        <v>58</v>
      </c>
      <c r="D2" s="36" t="s">
        <v>59</v>
      </c>
      <c r="E2" s="36" t="s">
        <v>57</v>
      </c>
      <c r="F2" s="36" t="s">
        <v>58</v>
      </c>
      <c r="G2" s="36" t="s">
        <v>59</v>
      </c>
      <c r="H2" s="36" t="s">
        <v>57</v>
      </c>
      <c r="I2" s="36" t="s">
        <v>59</v>
      </c>
    </row>
    <row r="3" spans="1:9" ht="12.75">
      <c r="A3" t="s">
        <v>60</v>
      </c>
      <c r="B3" s="37">
        <f>B4+B11+B16</f>
        <v>37275.04</v>
      </c>
      <c r="C3" s="37"/>
      <c r="D3" s="37"/>
      <c r="E3" s="37">
        <f>E4+E11+E16</f>
        <v>37704.61</v>
      </c>
      <c r="F3" s="36"/>
      <c r="G3" s="36"/>
      <c r="H3" s="37">
        <f>B3+E3</f>
        <v>74979.65</v>
      </c>
      <c r="I3" s="36"/>
    </row>
    <row r="4" spans="1:9" ht="12.75">
      <c r="A4" t="s">
        <v>61</v>
      </c>
      <c r="B4" s="37">
        <f>B5+B10</f>
        <v>14946.539999999999</v>
      </c>
      <c r="C4" s="37"/>
      <c r="D4" s="37"/>
      <c r="E4" s="37">
        <f>E5+E10</f>
        <v>15387.539999999997</v>
      </c>
      <c r="F4" s="36"/>
      <c r="G4" s="36"/>
      <c r="H4" s="37">
        <f aca="true" t="shared" si="0" ref="H4:H16">B4+E4</f>
        <v>30334.079999999994</v>
      </c>
      <c r="I4" s="36"/>
    </row>
    <row r="5" spans="1:9" ht="12.75">
      <c r="A5" t="s">
        <v>68</v>
      </c>
      <c r="B5" s="37">
        <f>SUM(B6:B9)</f>
        <v>12472.21</v>
      </c>
      <c r="C5" s="37"/>
      <c r="D5" s="37"/>
      <c r="E5" s="37">
        <f>SUM(E6:E9)</f>
        <v>12802.999999999998</v>
      </c>
      <c r="F5" s="36"/>
      <c r="G5" s="36"/>
      <c r="H5" s="37">
        <f t="shared" si="0"/>
        <v>25275.21</v>
      </c>
      <c r="I5" s="36"/>
    </row>
    <row r="6" spans="1:9" ht="12.75">
      <c r="A6" t="s">
        <v>69</v>
      </c>
      <c r="B6" s="38">
        <v>6771.14</v>
      </c>
      <c r="C6" s="39">
        <v>624.43</v>
      </c>
      <c r="D6" s="40">
        <f>B6*C6</f>
        <v>4228102.9502</v>
      </c>
      <c r="E6" s="38">
        <v>7232.19</v>
      </c>
      <c r="F6" s="41">
        <v>670.31</v>
      </c>
      <c r="G6" s="40">
        <f>E6*F6</f>
        <v>4847809.278899999</v>
      </c>
      <c r="H6" s="37">
        <f t="shared" si="0"/>
        <v>14003.33</v>
      </c>
      <c r="I6" s="40">
        <f>D6+G6</f>
        <v>9075912.2291</v>
      </c>
    </row>
    <row r="7" spans="1:9" ht="12.75">
      <c r="A7" t="s">
        <v>70</v>
      </c>
      <c r="B7" s="39">
        <v>3600</v>
      </c>
      <c r="C7" s="39">
        <v>624.43</v>
      </c>
      <c r="D7" s="40">
        <f>B7*C7</f>
        <v>2247948</v>
      </c>
      <c r="E7" s="39">
        <v>3400</v>
      </c>
      <c r="F7" s="41">
        <v>670.31</v>
      </c>
      <c r="G7" s="40">
        <f>E7*F7</f>
        <v>2279054</v>
      </c>
      <c r="H7" s="37">
        <f t="shared" si="0"/>
        <v>7000</v>
      </c>
      <c r="I7" s="40">
        <f aca="true" t="shared" si="1" ref="I7:I16">D7+G7</f>
        <v>4527002</v>
      </c>
    </row>
    <row r="8" spans="1:9" ht="12.75">
      <c r="A8" t="s">
        <v>71</v>
      </c>
      <c r="B8" s="37">
        <v>2085.07</v>
      </c>
      <c r="C8" s="39">
        <v>1410.26</v>
      </c>
      <c r="D8" s="40">
        <f>B8*C8</f>
        <v>2940490.8182</v>
      </c>
      <c r="E8" s="37">
        <v>2161.81</v>
      </c>
      <c r="F8" s="41">
        <v>1508.15</v>
      </c>
      <c r="G8" s="40">
        <f>E8*F8</f>
        <v>3260333.7515000002</v>
      </c>
      <c r="H8" s="37">
        <f t="shared" si="0"/>
        <v>4246.88</v>
      </c>
      <c r="I8" s="40">
        <f t="shared" si="1"/>
        <v>6200824.569700001</v>
      </c>
    </row>
    <row r="9" spans="1:9" ht="12.75">
      <c r="A9" t="s">
        <v>72</v>
      </c>
      <c r="B9" s="39">
        <v>16</v>
      </c>
      <c r="C9" s="39"/>
      <c r="D9" s="40"/>
      <c r="E9" s="39">
        <v>9</v>
      </c>
      <c r="F9" s="41"/>
      <c r="G9" s="40"/>
      <c r="H9" s="37"/>
      <c r="I9" s="40"/>
    </row>
    <row r="10" spans="1:9" ht="12.75">
      <c r="A10" t="s">
        <v>62</v>
      </c>
      <c r="B10" s="37">
        <v>2474.33</v>
      </c>
      <c r="C10" s="39">
        <v>3428.1</v>
      </c>
      <c r="D10" s="40">
        <f>B10*C10</f>
        <v>8482250.673</v>
      </c>
      <c r="E10" s="37">
        <v>2584.54</v>
      </c>
      <c r="F10" s="39">
        <v>3554.35</v>
      </c>
      <c r="G10" s="40">
        <f>E10*F10</f>
        <v>9186359.749</v>
      </c>
      <c r="H10" s="37">
        <f t="shared" si="0"/>
        <v>5058.87</v>
      </c>
      <c r="I10" s="40">
        <f t="shared" si="1"/>
        <v>17668610.422</v>
      </c>
    </row>
    <row r="11" spans="1:9" ht="12.75">
      <c r="A11" t="s">
        <v>63</v>
      </c>
      <c r="B11" s="37">
        <f>B12+B15</f>
        <v>22113.5</v>
      </c>
      <c r="C11" s="39"/>
      <c r="D11" s="40"/>
      <c r="E11" s="37">
        <f>E12+E15</f>
        <v>22082.07</v>
      </c>
      <c r="F11" s="41"/>
      <c r="G11" s="40"/>
      <c r="H11" s="37">
        <f t="shared" si="0"/>
        <v>44195.57</v>
      </c>
      <c r="I11" s="40"/>
    </row>
    <row r="12" spans="1:9" ht="12.75">
      <c r="A12" t="s">
        <v>64</v>
      </c>
      <c r="B12" s="37">
        <f>B13+B14</f>
        <v>665</v>
      </c>
      <c r="C12" s="39"/>
      <c r="D12" s="40"/>
      <c r="E12" s="37">
        <f>E13+E14</f>
        <v>665</v>
      </c>
      <c r="F12" s="41"/>
      <c r="G12" s="40">
        <f>E12*F12</f>
        <v>0</v>
      </c>
      <c r="H12" s="37">
        <f t="shared" si="0"/>
        <v>1330</v>
      </c>
      <c r="I12" s="40">
        <f t="shared" si="1"/>
        <v>0</v>
      </c>
    </row>
    <row r="13" spans="1:9" ht="12.75">
      <c r="A13" t="s">
        <v>70</v>
      </c>
      <c r="B13" s="37">
        <v>620</v>
      </c>
      <c r="C13" s="39">
        <v>624.43</v>
      </c>
      <c r="D13" s="40">
        <f>B13*C13</f>
        <v>387146.6</v>
      </c>
      <c r="E13" s="37">
        <v>630</v>
      </c>
      <c r="F13" s="41">
        <v>670.31</v>
      </c>
      <c r="G13" s="40">
        <f>E13*F13</f>
        <v>422295.3</v>
      </c>
      <c r="H13" s="37">
        <f t="shared" si="0"/>
        <v>1250</v>
      </c>
      <c r="I13" s="40">
        <f t="shared" si="1"/>
        <v>809441.8999999999</v>
      </c>
    </row>
    <row r="14" spans="1:9" ht="12.75">
      <c r="A14" t="s">
        <v>72</v>
      </c>
      <c r="B14" s="37">
        <v>45</v>
      </c>
      <c r="C14" s="39">
        <v>1410.26</v>
      </c>
      <c r="D14" s="40">
        <f>B14*C14</f>
        <v>63461.7</v>
      </c>
      <c r="E14" s="37">
        <v>35</v>
      </c>
      <c r="F14" s="41">
        <v>1508.15</v>
      </c>
      <c r="G14" s="40">
        <f>E14*F14</f>
        <v>52785.25</v>
      </c>
      <c r="H14" s="37">
        <f t="shared" si="0"/>
        <v>80</v>
      </c>
      <c r="I14" s="40">
        <f t="shared" si="1"/>
        <v>116246.95</v>
      </c>
    </row>
    <row r="15" spans="1:9" ht="12.75">
      <c r="A15" t="s">
        <v>65</v>
      </c>
      <c r="B15" s="37">
        <v>21448.5</v>
      </c>
      <c r="C15" s="39">
        <v>2391.8</v>
      </c>
      <c r="D15" s="40">
        <f>B15*C15</f>
        <v>51300522.300000004</v>
      </c>
      <c r="E15" s="37">
        <v>21417.07</v>
      </c>
      <c r="F15" s="41">
        <v>2498.05</v>
      </c>
      <c r="G15" s="40">
        <f>E15*F15</f>
        <v>53500911.7135</v>
      </c>
      <c r="H15" s="37">
        <f t="shared" si="0"/>
        <v>42865.57</v>
      </c>
      <c r="I15" s="40">
        <f t="shared" si="1"/>
        <v>104801434.0135</v>
      </c>
    </row>
    <row r="16" spans="1:9" ht="12.75">
      <c r="A16" t="s">
        <v>66</v>
      </c>
      <c r="B16" s="37">
        <v>215</v>
      </c>
      <c r="C16" s="39">
        <v>1596.03</v>
      </c>
      <c r="D16" s="40">
        <f>B16*C16</f>
        <v>343146.45</v>
      </c>
      <c r="E16" s="37">
        <v>235</v>
      </c>
      <c r="F16" s="39">
        <v>1667.77</v>
      </c>
      <c r="G16" s="40">
        <f>E16*F16</f>
        <v>391925.95</v>
      </c>
      <c r="H16" s="37">
        <f t="shared" si="0"/>
        <v>450</v>
      </c>
      <c r="I16" s="40">
        <f t="shared" si="1"/>
        <v>735072.4</v>
      </c>
    </row>
    <row r="17" spans="1:9" ht="12.75">
      <c r="A17" s="42" t="s">
        <v>67</v>
      </c>
      <c r="B17" s="37"/>
      <c r="C17" s="37"/>
      <c r="D17" s="37">
        <f>SUM(D3:D16)</f>
        <v>69993069.4914</v>
      </c>
      <c r="E17" s="37"/>
      <c r="F17" s="37"/>
      <c r="G17" s="37">
        <f>SUM(G3:G16)</f>
        <v>73941474.9929</v>
      </c>
      <c r="H17" s="37"/>
      <c r="I17" s="37">
        <f>D17+G17</f>
        <v>143934544.48430002</v>
      </c>
    </row>
  </sheetData>
  <sheetProtection/>
  <mergeCells count="3">
    <mergeCell ref="B1:D1"/>
    <mergeCell ref="E1:G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пдо</cp:lastModifiedBy>
  <cp:lastPrinted>2013-04-17T07:02:34Z</cp:lastPrinted>
  <dcterms:created xsi:type="dcterms:W3CDTF">2011-04-13T07:00:26Z</dcterms:created>
  <dcterms:modified xsi:type="dcterms:W3CDTF">2017-02-21T07:22:47Z</dcterms:modified>
  <cp:category/>
  <cp:version/>
  <cp:contentType/>
  <cp:contentStatus/>
</cp:coreProperties>
</file>